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388" windowWidth="23064" windowHeight="5424"/>
  </bookViews>
  <sheets>
    <sheet name="SI-SD" sheetId="1" r:id="rId1"/>
  </sheets>
  <calcPr calcId="145621"/>
</workbook>
</file>

<file path=xl/calcChain.xml><?xml version="1.0" encoding="utf-8"?>
<calcChain xmlns="http://schemas.openxmlformats.org/spreadsheetml/2006/main">
  <c r="H41" i="1" l="1"/>
  <c r="H27" i="1"/>
  <c r="H14" i="1"/>
  <c r="H6" i="1"/>
  <c r="H7" i="1"/>
  <c r="H8" i="1"/>
  <c r="H9" i="1"/>
  <c r="H10" i="1"/>
  <c r="H11" i="1"/>
  <c r="H12" i="1"/>
  <c r="H13" i="1"/>
  <c r="H15" i="1"/>
  <c r="H16" i="1"/>
  <c r="H20" i="1"/>
  <c r="H21" i="1"/>
  <c r="H22" i="1"/>
  <c r="H23" i="1"/>
  <c r="H24" i="1"/>
  <c r="H25" i="1"/>
  <c r="H26" i="1"/>
  <c r="H28" i="1"/>
  <c r="H29" i="1"/>
  <c r="H19" i="1"/>
  <c r="H34" i="1"/>
  <c r="H35" i="1"/>
  <c r="H36" i="1"/>
  <c r="H37" i="1"/>
  <c r="H38" i="1"/>
  <c r="H39" i="1"/>
  <c r="H40" i="1"/>
  <c r="H42" i="1"/>
  <c r="H43" i="1"/>
  <c r="H33" i="1"/>
  <c r="H30" i="1"/>
  <c r="H44" i="1" l="1"/>
  <c r="H17" i="1"/>
  <c r="H31" i="1" s="1"/>
  <c r="A46" i="1" s="1"/>
  <c r="H45" i="1" l="1"/>
</calcChain>
</file>

<file path=xl/sharedStrings.xml><?xml version="1.0" encoding="utf-8"?>
<sst xmlns="http://schemas.openxmlformats.org/spreadsheetml/2006/main" count="136" uniqueCount="35">
  <si>
    <t>Job Address:</t>
  </si>
  <si>
    <t>USE</t>
  </si>
  <si>
    <t>SQ. FT.</t>
  </si>
  <si>
    <t>VALUE</t>
  </si>
  <si>
    <t>VALUATION*</t>
  </si>
  <si>
    <t>ASSEMBLY</t>
  </si>
  <si>
    <t>X</t>
  </si>
  <si>
    <t>=</t>
  </si>
  <si>
    <t>BUSINESS</t>
  </si>
  <si>
    <t>EDUCATION  K-12</t>
  </si>
  <si>
    <t>FACTORY</t>
  </si>
  <si>
    <t>MERCANTILE</t>
  </si>
  <si>
    <t>STORAGE</t>
  </si>
  <si>
    <t>UTILITY</t>
  </si>
  <si>
    <t>TOTAL EXISTING VALUE</t>
  </si>
  <si>
    <t>TOTAL A</t>
  </si>
  <si>
    <t>TOTAL D</t>
  </si>
  <si>
    <t xml:space="preserve">NEW CONSTRUCTION/ADDITION </t>
  </si>
  <si>
    <t>TOTAL E</t>
  </si>
  <si>
    <t>TOTAL B</t>
  </si>
  <si>
    <t xml:space="preserve">The scope of work and related square footages provided are subject to field verification.  Where discrepancies are encountered by the inspector, work shall stop and a new worksheet shall be completed, inclusive of the entire known scope of work. </t>
  </si>
  <si>
    <t>HAZARDOUS</t>
  </si>
  <si>
    <t>INSTITUTIONAL</t>
  </si>
  <si>
    <t>EXISTING STRUCTURE</t>
  </si>
  <si>
    <t>TOTAL C</t>
  </si>
  <si>
    <t>TOTAL NEW AND REMODEL, (A+B)</t>
  </si>
  <si>
    <t>PERCENTAGE OF NEW TO EXISTING (TOTAL C/TOTAL D)</t>
  </si>
  <si>
    <t>REMODELED AREAS; includes work requiring permit per IBC as amended.</t>
  </si>
  <si>
    <t>SUBSTANTIAL IMPROVEMENT/
SUBSTANTIAL DAMAGE WORKSHEET</t>
  </si>
  <si>
    <t>RESIDENTIAL, HOTEL</t>
  </si>
  <si>
    <t>for COMMERCIAL, INDUSTRIAL, AND MULTI-FAMILY RESIDENTIAL STRUCTURES</t>
  </si>
  <si>
    <t>EDUCATIONAL</t>
  </si>
  <si>
    <t>RESIDENTIAL, MULTI-FAMILY</t>
  </si>
  <si>
    <r>
      <t xml:space="preserve">* Values are based on </t>
    </r>
    <r>
      <rPr>
        <u/>
        <sz val="10"/>
        <rFont val="Arial"/>
        <family val="2"/>
      </rPr>
      <t>ICC Building Valuation Data, August 2016</t>
    </r>
    <r>
      <rPr>
        <sz val="10"/>
        <rFont val="Arial"/>
        <family val="2"/>
      </rPr>
      <t>.</t>
    </r>
  </si>
  <si>
    <t>Revised 06/22/2017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</si>
</sst>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9" fontId="4" fillId="3" borderId="9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 applyProtection="1">
      <alignment horizontal="center"/>
      <protection locked="0"/>
    </xf>
    <xf numFmtId="3" fontId="4" fillId="2" borderId="15" xfId="0" applyNumberFormat="1" applyFont="1" applyFill="1" applyBorder="1" applyAlignment="1" applyProtection="1">
      <alignment horizont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8" fontId="3" fillId="3" borderId="14" xfId="0" applyNumberFormat="1" applyFont="1" applyFill="1" applyBorder="1" applyAlignment="1">
      <alignment horizontal="center"/>
    </xf>
    <xf numFmtId="8" fontId="3" fillId="3" borderId="15" xfId="0" applyNumberFormat="1" applyFont="1" applyFill="1" applyBorder="1" applyAlignment="1">
      <alignment horizontal="center"/>
    </xf>
    <xf numFmtId="8" fontId="3" fillId="3" borderId="16" xfId="0" applyNumberFormat="1" applyFont="1" applyFill="1" applyBorder="1" applyAlignment="1">
      <alignment horizontal="center"/>
    </xf>
    <xf numFmtId="9" fontId="3" fillId="3" borderId="14" xfId="0" applyNumberFormat="1" applyFont="1" applyFill="1" applyBorder="1" applyAlignment="1">
      <alignment horizontal="center"/>
    </xf>
    <xf numFmtId="9" fontId="3" fillId="3" borderId="15" xfId="0" applyNumberFormat="1" applyFont="1" applyFill="1" applyBorder="1" applyAlignment="1">
      <alignment horizontal="center"/>
    </xf>
    <xf numFmtId="9" fontId="3" fillId="3" borderId="16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wrapText="1"/>
    </xf>
    <xf numFmtId="9" fontId="5" fillId="2" borderId="5" xfId="0" applyNumberFormat="1" applyFont="1" applyFill="1" applyBorder="1" applyAlignment="1">
      <alignment horizontal="right"/>
    </xf>
    <xf numFmtId="164" fontId="4" fillId="0" borderId="14" xfId="0" applyNumberFormat="1" applyFont="1" applyBorder="1" applyAlignment="1" applyProtection="1">
      <alignment horizontal="center"/>
    </xf>
    <xf numFmtId="164" fontId="4" fillId="0" borderId="15" xfId="0" applyNumberFormat="1" applyFont="1" applyBorder="1" applyAlignment="1" applyProtection="1">
      <alignment horizontal="center"/>
    </xf>
    <xf numFmtId="164" fontId="4" fillId="0" borderId="16" xfId="0" applyNumberFormat="1" applyFont="1" applyBorder="1" applyAlignment="1" applyProtection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7" fillId="0" borderId="3" xfId="0" applyFont="1" applyBorder="1" applyAlignment="1"/>
    <xf numFmtId="0" fontId="4" fillId="3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8" fillId="2" borderId="22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2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4" fontId="4" fillId="0" borderId="15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="90" zoomScaleNormal="90" workbookViewId="0">
      <selection activeCell="B3" sqref="B3"/>
    </sheetView>
  </sheetViews>
  <sheetFormatPr defaultRowHeight="14.4" x14ac:dyDescent="0.3"/>
  <cols>
    <col min="1" max="1" width="30.109375" customWidth="1"/>
    <col min="2" max="2" width="16.6640625" customWidth="1"/>
    <col min="3" max="3" width="5.5546875" customWidth="1"/>
    <col min="4" max="4" width="13" customWidth="1"/>
    <col min="5" max="5" width="3.88671875" customWidth="1"/>
    <col min="6" max="6" width="7.33203125" customWidth="1"/>
    <col min="8" max="8" width="20.33203125" customWidth="1"/>
  </cols>
  <sheetData>
    <row r="1" spans="1:8" ht="64.5" customHeight="1" thickBot="1" x14ac:dyDescent="0.35">
      <c r="A1" s="53" t="s">
        <v>28</v>
      </c>
      <c r="B1" s="54"/>
      <c r="C1" s="54"/>
      <c r="D1" s="54"/>
      <c r="E1" s="54"/>
      <c r="F1" s="54"/>
      <c r="G1" s="54"/>
      <c r="H1" s="55"/>
    </row>
    <row r="2" spans="1:8" ht="25.5" customHeight="1" thickBot="1" x14ac:dyDescent="0.35">
      <c r="A2" s="56" t="s">
        <v>30</v>
      </c>
      <c r="B2" s="57"/>
      <c r="C2" s="57"/>
      <c r="D2" s="57"/>
      <c r="E2" s="57"/>
      <c r="F2" s="57"/>
      <c r="G2" s="57"/>
      <c r="H2" s="58"/>
    </row>
    <row r="3" spans="1:8" ht="25.5" customHeight="1" thickBot="1" x14ac:dyDescent="0.35">
      <c r="A3" s="1" t="s">
        <v>0</v>
      </c>
      <c r="B3" s="52"/>
      <c r="C3" s="2"/>
      <c r="D3" s="2"/>
      <c r="E3" s="2"/>
      <c r="F3" s="2"/>
      <c r="G3" s="2"/>
      <c r="H3" s="3"/>
    </row>
    <row r="4" spans="1:8" ht="15" thickBot="1" x14ac:dyDescent="0.35">
      <c r="A4" s="47" t="s">
        <v>1</v>
      </c>
      <c r="B4" s="4" t="s">
        <v>2</v>
      </c>
      <c r="C4" s="43"/>
      <c r="D4" s="5" t="s">
        <v>3</v>
      </c>
      <c r="E4" s="6"/>
      <c r="F4" s="6"/>
      <c r="G4" s="5"/>
      <c r="H4" s="5" t="s">
        <v>4</v>
      </c>
    </row>
    <row r="5" spans="1:8" ht="16.5" customHeight="1" thickBot="1" x14ac:dyDescent="0.35">
      <c r="A5" s="59" t="s">
        <v>17</v>
      </c>
      <c r="B5" s="66"/>
      <c r="C5" s="66"/>
      <c r="D5" s="66"/>
      <c r="E5" s="66"/>
      <c r="F5" s="66"/>
      <c r="G5" s="66"/>
      <c r="H5" s="67"/>
    </row>
    <row r="6" spans="1:8" ht="16.5" customHeight="1" x14ac:dyDescent="0.3">
      <c r="A6" s="48" t="s">
        <v>5</v>
      </c>
      <c r="B6" s="23"/>
      <c r="C6" s="7" t="s">
        <v>6</v>
      </c>
      <c r="D6" s="38">
        <v>172.4863</v>
      </c>
      <c r="E6" s="68"/>
      <c r="F6" s="69"/>
      <c r="G6" s="26" t="s">
        <v>7</v>
      </c>
      <c r="H6" s="8">
        <f>SUM(B6*D6)</f>
        <v>0</v>
      </c>
    </row>
    <row r="7" spans="1:8" ht="16.5" customHeight="1" x14ac:dyDescent="0.3">
      <c r="A7" s="9" t="s">
        <v>8</v>
      </c>
      <c r="B7" s="24"/>
      <c r="C7" s="10" t="s">
        <v>6</v>
      </c>
      <c r="D7" s="39">
        <v>155.54600000000002</v>
      </c>
      <c r="E7" s="63"/>
      <c r="F7" s="64"/>
      <c r="G7" s="27" t="s">
        <v>7</v>
      </c>
      <c r="H7" s="8">
        <f t="shared" ref="H7:H16" si="0">SUM(B7*D7)</f>
        <v>0</v>
      </c>
    </row>
    <row r="8" spans="1:8" ht="16.5" customHeight="1" x14ac:dyDescent="0.3">
      <c r="A8" s="9" t="s">
        <v>31</v>
      </c>
      <c r="B8" s="24"/>
      <c r="C8" s="10" t="s">
        <v>6</v>
      </c>
      <c r="D8" s="39">
        <v>167.88419999999999</v>
      </c>
      <c r="E8" s="63"/>
      <c r="F8" s="64"/>
      <c r="G8" s="27" t="s">
        <v>7</v>
      </c>
      <c r="H8" s="8">
        <f t="shared" si="0"/>
        <v>0</v>
      </c>
    </row>
    <row r="9" spans="1:8" ht="16.5" customHeight="1" x14ac:dyDescent="0.3">
      <c r="A9" s="9" t="s">
        <v>10</v>
      </c>
      <c r="B9" s="24"/>
      <c r="C9" s="10" t="s">
        <v>6</v>
      </c>
      <c r="D9" s="39">
        <v>90.277799999999999</v>
      </c>
      <c r="E9" s="63"/>
      <c r="F9" s="64"/>
      <c r="G9" s="27" t="s">
        <v>7</v>
      </c>
      <c r="H9" s="8">
        <f t="shared" si="0"/>
        <v>0</v>
      </c>
    </row>
    <row r="10" spans="1:8" ht="16.5" customHeight="1" x14ac:dyDescent="0.3">
      <c r="A10" s="9" t="s">
        <v>21</v>
      </c>
      <c r="B10" s="24"/>
      <c r="C10" s="10" t="s">
        <v>6</v>
      </c>
      <c r="D10" s="90">
        <v>95.065699999999993</v>
      </c>
      <c r="E10" s="63"/>
      <c r="F10" s="64"/>
      <c r="G10" s="27" t="s">
        <v>7</v>
      </c>
      <c r="H10" s="8">
        <f t="shared" si="0"/>
        <v>0</v>
      </c>
    </row>
    <row r="11" spans="1:8" ht="16.5" customHeight="1" x14ac:dyDescent="0.3">
      <c r="A11" s="9" t="s">
        <v>22</v>
      </c>
      <c r="B11" s="24"/>
      <c r="C11" s="10" t="s">
        <v>6</v>
      </c>
      <c r="D11" s="39">
        <v>177.71509999999998</v>
      </c>
      <c r="E11" s="63"/>
      <c r="F11" s="64"/>
      <c r="G11" s="27" t="s">
        <v>7</v>
      </c>
      <c r="H11" s="8">
        <f t="shared" si="0"/>
        <v>0</v>
      </c>
    </row>
    <row r="12" spans="1:8" ht="16.5" customHeight="1" x14ac:dyDescent="0.3">
      <c r="A12" s="9" t="s">
        <v>11</v>
      </c>
      <c r="B12" s="24"/>
      <c r="C12" s="32" t="s">
        <v>6</v>
      </c>
      <c r="D12" s="39">
        <v>111.37509999999999</v>
      </c>
      <c r="E12" s="63"/>
      <c r="F12" s="64"/>
      <c r="G12" s="27" t="s">
        <v>7</v>
      </c>
      <c r="H12" s="8">
        <f t="shared" si="0"/>
        <v>0</v>
      </c>
    </row>
    <row r="13" spans="1:8" ht="16.5" customHeight="1" x14ac:dyDescent="0.3">
      <c r="A13" s="9" t="s">
        <v>29</v>
      </c>
      <c r="B13" s="24"/>
      <c r="C13" s="32" t="s">
        <v>6</v>
      </c>
      <c r="D13" s="39">
        <v>166.97349999999997</v>
      </c>
      <c r="E13" s="63"/>
      <c r="F13" s="64"/>
      <c r="G13" s="27" t="s">
        <v>7</v>
      </c>
      <c r="H13" s="8">
        <f t="shared" si="0"/>
        <v>0</v>
      </c>
    </row>
    <row r="14" spans="1:8" ht="16.5" customHeight="1" x14ac:dyDescent="0.3">
      <c r="A14" s="9" t="s">
        <v>32</v>
      </c>
      <c r="B14" s="24"/>
      <c r="C14" s="11" t="s">
        <v>6</v>
      </c>
      <c r="D14" s="39">
        <v>137.0855</v>
      </c>
      <c r="E14" s="63"/>
      <c r="F14" s="89"/>
      <c r="G14" s="27" t="s">
        <v>7</v>
      </c>
      <c r="H14" s="8">
        <f t="shared" si="0"/>
        <v>0</v>
      </c>
    </row>
    <row r="15" spans="1:8" ht="16.5" customHeight="1" x14ac:dyDescent="0.3">
      <c r="A15" s="9" t="s">
        <v>12</v>
      </c>
      <c r="B15" s="24"/>
      <c r="C15" s="11" t="s">
        <v>6</v>
      </c>
      <c r="D15" s="39">
        <v>82.261399999999995</v>
      </c>
      <c r="E15" s="63"/>
      <c r="F15" s="64"/>
      <c r="G15" s="27" t="s">
        <v>7</v>
      </c>
      <c r="H15" s="8">
        <f t="shared" si="0"/>
        <v>0</v>
      </c>
    </row>
    <row r="16" spans="1:8" ht="16.5" customHeight="1" thickBot="1" x14ac:dyDescent="0.35">
      <c r="A16" s="9" t="s">
        <v>13</v>
      </c>
      <c r="B16" s="25"/>
      <c r="C16" s="11" t="s">
        <v>6</v>
      </c>
      <c r="D16" s="40">
        <v>63.229599999999998</v>
      </c>
      <c r="E16" s="61"/>
      <c r="F16" s="62"/>
      <c r="G16" s="28" t="s">
        <v>7</v>
      </c>
      <c r="H16" s="8">
        <f t="shared" si="0"/>
        <v>0</v>
      </c>
    </row>
    <row r="17" spans="1:8" ht="16.5" customHeight="1" thickBot="1" x14ac:dyDescent="0.35">
      <c r="A17" s="70"/>
      <c r="B17" s="66"/>
      <c r="C17" s="66"/>
      <c r="D17" s="66"/>
      <c r="E17" s="59" t="s">
        <v>15</v>
      </c>
      <c r="F17" s="60"/>
      <c r="G17" s="5" t="s">
        <v>7</v>
      </c>
      <c r="H17" s="17">
        <f>SUM(H6:H16)</f>
        <v>0</v>
      </c>
    </row>
    <row r="18" spans="1:8" ht="16.5" customHeight="1" thickBot="1" x14ac:dyDescent="0.35">
      <c r="A18" s="59" t="s">
        <v>27</v>
      </c>
      <c r="B18" s="65"/>
      <c r="C18" s="65"/>
      <c r="D18" s="65"/>
      <c r="E18" s="65"/>
      <c r="F18" s="65"/>
      <c r="G18" s="65"/>
      <c r="H18" s="60"/>
    </row>
    <row r="19" spans="1:8" ht="16.5" customHeight="1" x14ac:dyDescent="0.3">
      <c r="A19" s="48" t="s">
        <v>5</v>
      </c>
      <c r="B19" s="23"/>
      <c r="C19" s="7" t="s">
        <v>6</v>
      </c>
      <c r="D19" s="38">
        <v>172.4863</v>
      </c>
      <c r="E19" s="10" t="s">
        <v>6</v>
      </c>
      <c r="F19" s="18">
        <v>0.3</v>
      </c>
      <c r="G19" s="29" t="s">
        <v>7</v>
      </c>
      <c r="H19" s="19">
        <f>SUM(B19*D19*F19)</f>
        <v>0</v>
      </c>
    </row>
    <row r="20" spans="1:8" ht="16.5" customHeight="1" x14ac:dyDescent="0.3">
      <c r="A20" s="9" t="s">
        <v>8</v>
      </c>
      <c r="B20" s="24"/>
      <c r="C20" s="10" t="s">
        <v>6</v>
      </c>
      <c r="D20" s="39">
        <v>155.54600000000002</v>
      </c>
      <c r="E20" s="10" t="s">
        <v>6</v>
      </c>
      <c r="F20" s="18">
        <v>0.3</v>
      </c>
      <c r="G20" s="30" t="s">
        <v>7</v>
      </c>
      <c r="H20" s="19">
        <f t="shared" ref="H20:H29" si="1">SUM(B20*D20*F20)</f>
        <v>0</v>
      </c>
    </row>
    <row r="21" spans="1:8" ht="16.5" customHeight="1" x14ac:dyDescent="0.3">
      <c r="A21" s="9" t="s">
        <v>9</v>
      </c>
      <c r="B21" s="24"/>
      <c r="C21" s="10" t="s">
        <v>6</v>
      </c>
      <c r="D21" s="39">
        <v>167.88419999999999</v>
      </c>
      <c r="E21" s="10" t="s">
        <v>6</v>
      </c>
      <c r="F21" s="18">
        <v>0.3</v>
      </c>
      <c r="G21" s="30" t="s">
        <v>7</v>
      </c>
      <c r="H21" s="19">
        <f t="shared" si="1"/>
        <v>0</v>
      </c>
    </row>
    <row r="22" spans="1:8" ht="16.5" customHeight="1" x14ac:dyDescent="0.3">
      <c r="A22" s="9" t="s">
        <v>10</v>
      </c>
      <c r="B22" s="24"/>
      <c r="C22" s="10" t="s">
        <v>6</v>
      </c>
      <c r="D22" s="39">
        <v>90.277799999999999</v>
      </c>
      <c r="E22" s="10" t="s">
        <v>6</v>
      </c>
      <c r="F22" s="18">
        <v>0.3</v>
      </c>
      <c r="G22" s="30" t="s">
        <v>7</v>
      </c>
      <c r="H22" s="19">
        <f t="shared" si="1"/>
        <v>0</v>
      </c>
    </row>
    <row r="23" spans="1:8" ht="16.5" customHeight="1" x14ac:dyDescent="0.3">
      <c r="A23" s="9" t="s">
        <v>21</v>
      </c>
      <c r="B23" s="24"/>
      <c r="C23" s="10" t="s">
        <v>6</v>
      </c>
      <c r="D23" s="90">
        <v>95.065699999999993</v>
      </c>
      <c r="E23" s="10" t="s">
        <v>6</v>
      </c>
      <c r="F23" s="18">
        <v>0.3</v>
      </c>
      <c r="G23" s="30" t="s">
        <v>7</v>
      </c>
      <c r="H23" s="19">
        <f t="shared" si="1"/>
        <v>0</v>
      </c>
    </row>
    <row r="24" spans="1:8" ht="16.5" customHeight="1" x14ac:dyDescent="0.3">
      <c r="A24" s="9" t="s">
        <v>22</v>
      </c>
      <c r="B24" s="24"/>
      <c r="C24" s="10" t="s">
        <v>6</v>
      </c>
      <c r="D24" s="39">
        <v>177.71509999999998</v>
      </c>
      <c r="E24" s="10" t="s">
        <v>6</v>
      </c>
      <c r="F24" s="18">
        <v>0.3</v>
      </c>
      <c r="G24" s="30" t="s">
        <v>7</v>
      </c>
      <c r="H24" s="19">
        <f t="shared" si="1"/>
        <v>0</v>
      </c>
    </row>
    <row r="25" spans="1:8" ht="16.5" customHeight="1" x14ac:dyDescent="0.3">
      <c r="A25" s="9" t="s">
        <v>11</v>
      </c>
      <c r="B25" s="24"/>
      <c r="C25" s="32" t="s">
        <v>6</v>
      </c>
      <c r="D25" s="39">
        <v>111.37509999999999</v>
      </c>
      <c r="E25" s="10" t="s">
        <v>6</v>
      </c>
      <c r="F25" s="18">
        <v>0.3</v>
      </c>
      <c r="G25" s="30" t="s">
        <v>7</v>
      </c>
      <c r="H25" s="19">
        <f t="shared" si="1"/>
        <v>0</v>
      </c>
    </row>
    <row r="26" spans="1:8" ht="16.5" customHeight="1" x14ac:dyDescent="0.3">
      <c r="A26" s="9" t="s">
        <v>29</v>
      </c>
      <c r="B26" s="24"/>
      <c r="C26" s="32" t="s">
        <v>6</v>
      </c>
      <c r="D26" s="39">
        <v>166.97349999999997</v>
      </c>
      <c r="E26" s="10" t="s">
        <v>6</v>
      </c>
      <c r="F26" s="18">
        <v>0.3</v>
      </c>
      <c r="G26" s="30" t="s">
        <v>7</v>
      </c>
      <c r="H26" s="19">
        <f t="shared" si="1"/>
        <v>0</v>
      </c>
    </row>
    <row r="27" spans="1:8" ht="16.5" customHeight="1" x14ac:dyDescent="0.3">
      <c r="A27" s="9" t="s">
        <v>32</v>
      </c>
      <c r="B27" s="24"/>
      <c r="C27" s="11" t="s">
        <v>6</v>
      </c>
      <c r="D27" s="39">
        <v>137.0855</v>
      </c>
      <c r="E27" s="10" t="s">
        <v>6</v>
      </c>
      <c r="F27" s="18">
        <v>0.3</v>
      </c>
      <c r="G27" s="30" t="s">
        <v>7</v>
      </c>
      <c r="H27" s="19">
        <f t="shared" si="1"/>
        <v>0</v>
      </c>
    </row>
    <row r="28" spans="1:8" ht="16.5" customHeight="1" x14ac:dyDescent="0.3">
      <c r="A28" s="9" t="s">
        <v>12</v>
      </c>
      <c r="B28" s="24"/>
      <c r="C28" s="11" t="s">
        <v>6</v>
      </c>
      <c r="D28" s="39">
        <v>82.261399999999995</v>
      </c>
      <c r="E28" s="10" t="s">
        <v>6</v>
      </c>
      <c r="F28" s="18">
        <v>0.3</v>
      </c>
      <c r="G28" s="30" t="s">
        <v>7</v>
      </c>
      <c r="H28" s="19">
        <f t="shared" si="1"/>
        <v>0</v>
      </c>
    </row>
    <row r="29" spans="1:8" ht="16.5" customHeight="1" thickBot="1" x14ac:dyDescent="0.35">
      <c r="A29" s="9" t="s">
        <v>13</v>
      </c>
      <c r="B29" s="25"/>
      <c r="C29" s="11" t="s">
        <v>6</v>
      </c>
      <c r="D29" s="40">
        <v>63.229599999999998</v>
      </c>
      <c r="E29" s="10" t="s">
        <v>6</v>
      </c>
      <c r="F29" s="18">
        <v>0.3</v>
      </c>
      <c r="G29" s="31" t="s">
        <v>7</v>
      </c>
      <c r="H29" s="19">
        <f t="shared" si="1"/>
        <v>0</v>
      </c>
    </row>
    <row r="30" spans="1:8" ht="15" customHeight="1" thickBot="1" x14ac:dyDescent="0.35">
      <c r="A30" s="20"/>
      <c r="B30" s="15"/>
      <c r="C30" s="15"/>
      <c r="D30" s="15"/>
      <c r="E30" s="59" t="s">
        <v>19</v>
      </c>
      <c r="F30" s="60"/>
      <c r="G30" s="5" t="s">
        <v>7</v>
      </c>
      <c r="H30" s="17">
        <f>SUM(H19:H29)</f>
        <v>0</v>
      </c>
    </row>
    <row r="31" spans="1:8" ht="16.5" customHeight="1" thickBot="1" x14ac:dyDescent="0.35">
      <c r="A31" s="49" t="s">
        <v>25</v>
      </c>
      <c r="B31" s="21"/>
      <c r="C31" s="21"/>
      <c r="D31" s="21"/>
      <c r="E31" s="59" t="s">
        <v>24</v>
      </c>
      <c r="F31" s="60"/>
      <c r="G31" s="5" t="s">
        <v>7</v>
      </c>
      <c r="H31" s="22">
        <f>SUM(H17+H30)</f>
        <v>0</v>
      </c>
    </row>
    <row r="32" spans="1:8" ht="15" thickBot="1" x14ac:dyDescent="0.35">
      <c r="A32" s="59" t="s">
        <v>23</v>
      </c>
      <c r="B32" s="91"/>
      <c r="C32" s="91"/>
      <c r="D32" s="91"/>
      <c r="E32" s="91"/>
      <c r="F32" s="91"/>
      <c r="G32" s="91"/>
      <c r="H32" s="92"/>
    </row>
    <row r="33" spans="1:8" ht="16.5" customHeight="1" x14ac:dyDescent="0.3">
      <c r="A33" s="48" t="s">
        <v>5</v>
      </c>
      <c r="B33" s="23"/>
      <c r="C33" s="7" t="s">
        <v>6</v>
      </c>
      <c r="D33" s="38">
        <v>172.4863</v>
      </c>
      <c r="E33" s="44"/>
      <c r="F33" s="45"/>
      <c r="G33" s="26" t="s">
        <v>7</v>
      </c>
      <c r="H33" s="8">
        <f>SUM(B33*D33)</f>
        <v>0</v>
      </c>
    </row>
    <row r="34" spans="1:8" ht="16.5" customHeight="1" x14ac:dyDescent="0.3">
      <c r="A34" s="9" t="s">
        <v>8</v>
      </c>
      <c r="B34" s="24"/>
      <c r="C34" s="10" t="s">
        <v>6</v>
      </c>
      <c r="D34" s="39">
        <v>155.54600000000002</v>
      </c>
      <c r="E34" s="41"/>
      <c r="F34" s="33"/>
      <c r="G34" s="27" t="s">
        <v>7</v>
      </c>
      <c r="H34" s="8">
        <f>SUM(B34*D34)</f>
        <v>0</v>
      </c>
    </row>
    <row r="35" spans="1:8" ht="16.5" customHeight="1" x14ac:dyDescent="0.3">
      <c r="A35" s="9" t="s">
        <v>9</v>
      </c>
      <c r="B35" s="24"/>
      <c r="C35" s="10" t="s">
        <v>6</v>
      </c>
      <c r="D35" s="39">
        <v>167.88419999999999</v>
      </c>
      <c r="E35" s="42"/>
      <c r="F35" s="34"/>
      <c r="G35" s="27" t="s">
        <v>7</v>
      </c>
      <c r="H35" s="8">
        <f t="shared" ref="H35:H43" si="2">SUM(B35*D35)</f>
        <v>0</v>
      </c>
    </row>
    <row r="36" spans="1:8" ht="16.5" customHeight="1" x14ac:dyDescent="0.3">
      <c r="A36" s="9" t="s">
        <v>10</v>
      </c>
      <c r="B36" s="24"/>
      <c r="C36" s="10" t="s">
        <v>6</v>
      </c>
      <c r="D36" s="39">
        <v>90.277799999999999</v>
      </c>
      <c r="E36" s="88"/>
      <c r="F36" s="64"/>
      <c r="G36" s="27" t="s">
        <v>7</v>
      </c>
      <c r="H36" s="8">
        <f t="shared" si="2"/>
        <v>0</v>
      </c>
    </row>
    <row r="37" spans="1:8" ht="16.5" customHeight="1" x14ac:dyDescent="0.3">
      <c r="A37" s="9" t="s">
        <v>21</v>
      </c>
      <c r="B37" s="24"/>
      <c r="C37" s="10" t="s">
        <v>6</v>
      </c>
      <c r="D37" s="90">
        <v>95.065699999999993</v>
      </c>
      <c r="E37" s="88"/>
      <c r="F37" s="64"/>
      <c r="G37" s="27" t="s">
        <v>7</v>
      </c>
      <c r="H37" s="8">
        <f t="shared" si="2"/>
        <v>0</v>
      </c>
    </row>
    <row r="38" spans="1:8" ht="16.5" customHeight="1" x14ac:dyDescent="0.3">
      <c r="A38" s="9" t="s">
        <v>22</v>
      </c>
      <c r="B38" s="24"/>
      <c r="C38" s="10" t="s">
        <v>6</v>
      </c>
      <c r="D38" s="39">
        <v>177.71509999999998</v>
      </c>
      <c r="E38" s="88"/>
      <c r="F38" s="64"/>
      <c r="G38" s="27" t="s">
        <v>7</v>
      </c>
      <c r="H38" s="8">
        <f t="shared" si="2"/>
        <v>0</v>
      </c>
    </row>
    <row r="39" spans="1:8" ht="16.5" customHeight="1" x14ac:dyDescent="0.3">
      <c r="A39" s="9" t="s">
        <v>11</v>
      </c>
      <c r="B39" s="24"/>
      <c r="C39" s="32" t="s">
        <v>6</v>
      </c>
      <c r="D39" s="39">
        <v>111.37509999999999</v>
      </c>
      <c r="E39" s="88"/>
      <c r="F39" s="64"/>
      <c r="G39" s="27" t="s">
        <v>7</v>
      </c>
      <c r="H39" s="8">
        <f t="shared" si="2"/>
        <v>0</v>
      </c>
    </row>
    <row r="40" spans="1:8" ht="16.5" customHeight="1" x14ac:dyDescent="0.3">
      <c r="A40" s="9" t="s">
        <v>29</v>
      </c>
      <c r="B40" s="24"/>
      <c r="C40" s="32" t="s">
        <v>6</v>
      </c>
      <c r="D40" s="39">
        <v>166.97349999999997</v>
      </c>
      <c r="E40" s="63"/>
      <c r="F40" s="64"/>
      <c r="G40" s="27" t="s">
        <v>7</v>
      </c>
      <c r="H40" s="8">
        <f t="shared" si="2"/>
        <v>0</v>
      </c>
    </row>
    <row r="41" spans="1:8" ht="16.5" customHeight="1" x14ac:dyDescent="0.3">
      <c r="A41" s="9" t="s">
        <v>32</v>
      </c>
      <c r="B41" s="24"/>
      <c r="C41" s="11" t="s">
        <v>6</v>
      </c>
      <c r="D41" s="39">
        <v>137.0855</v>
      </c>
      <c r="E41" s="63"/>
      <c r="F41" s="89"/>
      <c r="G41" s="27" t="s">
        <v>7</v>
      </c>
      <c r="H41" s="8">
        <f t="shared" si="2"/>
        <v>0</v>
      </c>
    </row>
    <row r="42" spans="1:8" ht="16.5" customHeight="1" x14ac:dyDescent="0.3">
      <c r="A42" s="9" t="s">
        <v>12</v>
      </c>
      <c r="B42" s="24"/>
      <c r="C42" s="11" t="s">
        <v>6</v>
      </c>
      <c r="D42" s="39">
        <v>82.261399999999995</v>
      </c>
      <c r="E42" s="63"/>
      <c r="F42" s="64"/>
      <c r="G42" s="27" t="s">
        <v>7</v>
      </c>
      <c r="H42" s="8">
        <f t="shared" si="2"/>
        <v>0</v>
      </c>
    </row>
    <row r="43" spans="1:8" ht="16.5" customHeight="1" thickBot="1" x14ac:dyDescent="0.35">
      <c r="A43" s="36" t="s">
        <v>13</v>
      </c>
      <c r="B43" s="25"/>
      <c r="C43" s="35" t="s">
        <v>6</v>
      </c>
      <c r="D43" s="40">
        <v>63.229599999999998</v>
      </c>
      <c r="E43" s="61"/>
      <c r="F43" s="62"/>
      <c r="G43" s="28" t="s">
        <v>7</v>
      </c>
      <c r="H43" s="8">
        <f t="shared" si="2"/>
        <v>0</v>
      </c>
    </row>
    <row r="44" spans="1:8" ht="16.5" customHeight="1" thickBot="1" x14ac:dyDescent="0.35">
      <c r="A44" s="50" t="s">
        <v>14</v>
      </c>
      <c r="B44" s="12"/>
      <c r="C44" s="13"/>
      <c r="D44" s="13"/>
      <c r="E44" s="59" t="s">
        <v>16</v>
      </c>
      <c r="F44" s="65"/>
      <c r="G44" s="5" t="s">
        <v>7</v>
      </c>
      <c r="H44" s="46">
        <f>SUM(H33:H43)</f>
        <v>0</v>
      </c>
    </row>
    <row r="45" spans="1:8" ht="16.5" customHeight="1" thickBot="1" x14ac:dyDescent="0.35">
      <c r="A45" s="51" t="s">
        <v>26</v>
      </c>
      <c r="B45" s="14"/>
      <c r="C45" s="15"/>
      <c r="D45" s="16"/>
      <c r="E45" s="59" t="s">
        <v>18</v>
      </c>
      <c r="F45" s="65"/>
      <c r="G45" s="5" t="s">
        <v>7</v>
      </c>
      <c r="H45" s="37" t="e">
        <f>H31/H44</f>
        <v>#DIV/0!</v>
      </c>
    </row>
    <row r="46" spans="1:8" ht="72" customHeight="1" thickBot="1" x14ac:dyDescent="0.35">
      <c r="A46" s="85" t="str">
        <f>IF(H31&gt;0.6*H44,"Substantial Improvement",IF(H31&lt;0.4*H44,"Not a Substantial Improvement","A Certified Appraisal and Proposal from a Licensed Contractor Are Required to Establish Market Value of Existing Structure and Market Value of Repairs and/or Improvements, Respectively"))</f>
        <v>A Certified Appraisal and Proposal from a Licensed Contractor Are Required to Establish Market Value of Existing Structure and Market Value of Repairs and/or Improvements, Respectively</v>
      </c>
      <c r="B46" s="86"/>
      <c r="C46" s="86"/>
      <c r="D46" s="86"/>
      <c r="E46" s="86"/>
      <c r="F46" s="86"/>
      <c r="G46" s="86"/>
      <c r="H46" s="87"/>
    </row>
    <row r="47" spans="1:8" ht="15" thickBot="1" x14ac:dyDescent="0.35">
      <c r="A47" s="71" t="s">
        <v>33</v>
      </c>
      <c r="B47" s="72"/>
      <c r="C47" s="72"/>
      <c r="D47" s="72"/>
      <c r="E47" s="73"/>
      <c r="F47" s="74" t="s">
        <v>34</v>
      </c>
      <c r="G47" s="75"/>
      <c r="H47" s="73"/>
    </row>
    <row r="48" spans="1:8" ht="14.4" customHeight="1" x14ac:dyDescent="0.3">
      <c r="A48" s="76" t="s">
        <v>20</v>
      </c>
      <c r="B48" s="77"/>
      <c r="C48" s="77"/>
      <c r="D48" s="77"/>
      <c r="E48" s="77"/>
      <c r="F48" s="77"/>
      <c r="G48" s="77"/>
      <c r="H48" s="78"/>
    </row>
    <row r="49" spans="1:8" x14ac:dyDescent="0.3">
      <c r="A49" s="79"/>
      <c r="B49" s="80"/>
      <c r="C49" s="80"/>
      <c r="D49" s="80"/>
      <c r="E49" s="80"/>
      <c r="F49" s="80"/>
      <c r="G49" s="80"/>
      <c r="H49" s="81"/>
    </row>
    <row r="50" spans="1:8" ht="15" thickBot="1" x14ac:dyDescent="0.35">
      <c r="A50" s="82"/>
      <c r="B50" s="83"/>
      <c r="C50" s="83"/>
      <c r="D50" s="83"/>
      <c r="E50" s="83"/>
      <c r="F50" s="83"/>
      <c r="G50" s="83"/>
      <c r="H50" s="84"/>
    </row>
  </sheetData>
  <sheetProtection password="F38F" sheet="1" objects="1" scenarios="1" selectLockedCells="1"/>
  <mergeCells count="34">
    <mergeCell ref="E36:F36"/>
    <mergeCell ref="E37:F37"/>
    <mergeCell ref="E38:F38"/>
    <mergeCell ref="E39:F39"/>
    <mergeCell ref="E14:F14"/>
    <mergeCell ref="A32:H32"/>
    <mergeCell ref="A48:H50"/>
    <mergeCell ref="E40:F40"/>
    <mergeCell ref="E42:F42"/>
    <mergeCell ref="E43:F43"/>
    <mergeCell ref="E45:F45"/>
    <mergeCell ref="E44:F44"/>
    <mergeCell ref="A46:H46"/>
    <mergeCell ref="E41:F41"/>
    <mergeCell ref="A5:H5"/>
    <mergeCell ref="E6:F6"/>
    <mergeCell ref="E7:F7"/>
    <mergeCell ref="A17:D17"/>
    <mergeCell ref="A47:E47"/>
    <mergeCell ref="F47:H47"/>
    <mergeCell ref="E8:F8"/>
    <mergeCell ref="E10:F10"/>
    <mergeCell ref="E11:F11"/>
    <mergeCell ref="E9:F9"/>
    <mergeCell ref="A1:H1"/>
    <mergeCell ref="A2:H2"/>
    <mergeCell ref="E31:F31"/>
    <mergeCell ref="E16:F16"/>
    <mergeCell ref="E12:F12"/>
    <mergeCell ref="E13:F13"/>
    <mergeCell ref="E17:F17"/>
    <mergeCell ref="E15:F15"/>
    <mergeCell ref="A18:H18"/>
    <mergeCell ref="E30:F30"/>
  </mergeCells>
  <phoneticPr fontId="9" type="noConversion"/>
  <printOptions horizontalCentered="1"/>
  <pageMargins left="0.25" right="0.25" top="1" bottom="0.2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SI-SD</vt:lpstr>
    </vt:vector>
  </TitlesOfParts>
  <Company>City of Scottsdale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Couch</dc:creator>
  <cp:lastModifiedBy>acouch</cp:lastModifiedBy>
  <cp:lastPrinted>2015-06-19T21:29:48Z</cp:lastPrinted>
  <dcterms:created xsi:type="dcterms:W3CDTF">2010-04-07T23:20:36Z</dcterms:created>
  <dcterms:modified xsi:type="dcterms:W3CDTF">2017-06-23T00:46:15Z</dcterms:modified>
</cp:coreProperties>
</file>